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C2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此栏数据自动生成</t>
        </r>
      </text>
    </comment>
  </commentList>
</comments>
</file>

<file path=xl/sharedStrings.xml><?xml version="1.0" encoding="utf-8"?>
<sst xmlns="http://schemas.openxmlformats.org/spreadsheetml/2006/main" count="52">
  <si>
    <t>院周会工作汇报表</t>
  </si>
  <si>
    <t xml:space="preserve">        院周会日期：</t>
  </si>
  <si>
    <t>院长值班：</t>
  </si>
  <si>
    <t>周日二线值班：</t>
  </si>
  <si>
    <t>上周7天各科室住院患者统计</t>
  </si>
  <si>
    <t>一周门诊收入</t>
  </si>
  <si>
    <t>科室</t>
  </si>
  <si>
    <t>核定床位数</t>
  </si>
  <si>
    <t>一周入院患者总数</t>
  </si>
  <si>
    <t>病危病重人数</t>
  </si>
  <si>
    <t>患者实际占用的总床日数</t>
  </si>
  <si>
    <r>
      <rPr>
        <b/>
        <sz val="11"/>
        <color theme="1"/>
        <rFont val="宋体"/>
        <charset val="134"/>
      </rPr>
      <t>该科室实际开放
的总床日数
（核定床位数</t>
    </r>
    <r>
      <rPr>
        <b/>
        <sz val="11"/>
        <color theme="1"/>
        <rFont val="Arial"/>
        <charset val="134"/>
      </rPr>
      <t>×</t>
    </r>
    <r>
      <rPr>
        <b/>
        <sz val="11"/>
        <color theme="1"/>
        <rFont val="宋体"/>
        <charset val="134"/>
      </rPr>
      <t>7天）</t>
    </r>
  </si>
  <si>
    <t>床位使用率</t>
  </si>
  <si>
    <t>星期</t>
  </si>
  <si>
    <t>挂号人数</t>
  </si>
  <si>
    <t>收入（元）</t>
  </si>
  <si>
    <t>消化内科</t>
  </si>
  <si>
    <t>一</t>
  </si>
  <si>
    <t>心血管内科</t>
  </si>
  <si>
    <t>二</t>
  </si>
  <si>
    <t>重症医学科</t>
  </si>
  <si>
    <t>三</t>
  </si>
  <si>
    <t>综合内科</t>
  </si>
  <si>
    <t>四</t>
  </si>
  <si>
    <t>呼吸内科</t>
  </si>
  <si>
    <t>五</t>
  </si>
  <si>
    <t>中西医结合科</t>
  </si>
  <si>
    <t>六</t>
  </si>
  <si>
    <t>儿科</t>
  </si>
  <si>
    <t>合计</t>
  </si>
  <si>
    <t>普外一科</t>
  </si>
  <si>
    <t>普外二科</t>
  </si>
  <si>
    <t>骨科</t>
  </si>
  <si>
    <t>妇产科</t>
  </si>
  <si>
    <t>胸外科</t>
  </si>
  <si>
    <t>普外三科</t>
  </si>
  <si>
    <t>神经外科</t>
  </si>
  <si>
    <t>泌尿外科</t>
  </si>
  <si>
    <t>耳鼻咽喉科</t>
  </si>
  <si>
    <t>眼科</t>
  </si>
  <si>
    <t>感染科</t>
  </si>
  <si>
    <t>肝病科</t>
  </si>
  <si>
    <t>急诊医学科</t>
  </si>
  <si>
    <t>手术台次</t>
  </si>
  <si>
    <t>台次</t>
  </si>
  <si>
    <t>中药煎药</t>
  </si>
  <si>
    <t>付</t>
  </si>
  <si>
    <t>“120”一周出车次数</t>
  </si>
  <si>
    <t>车次</t>
  </si>
  <si>
    <t>急诊留观病人数：</t>
  </si>
  <si>
    <t>人</t>
  </si>
  <si>
    <r>
      <rPr>
        <sz val="11"/>
        <color theme="1"/>
        <rFont val="宋体"/>
        <charset val="134"/>
      </rPr>
      <t>注：1.数据统计时间为每周五下午5时，统计上周7天的全部数据。
    2.</t>
    </r>
    <r>
      <rPr>
        <sz val="11"/>
        <color rgb="FFFF0000"/>
        <rFont val="宋体"/>
        <charset val="134"/>
      </rPr>
      <t>请用红色标记出床位使用率最高的科室。</t>
    </r>
    <r>
      <rPr>
        <sz val="11"/>
        <color theme="1"/>
        <rFont val="宋体"/>
        <charset val="134"/>
      </rPr>
      <t xml:space="preserve">
    3.</t>
    </r>
    <r>
      <rPr>
        <sz val="11"/>
        <color rgb="FF0000FF"/>
        <rFont val="宋体"/>
        <charset val="134"/>
      </rPr>
      <t>请用蓝色标记出床位使用率最低的科室。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</si>
</sst>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Arial"/>
      <charset val="134"/>
    </font>
    <font>
      <sz val="11"/>
      <color rgb="FFFF0000"/>
      <name val="宋体"/>
      <charset val="134"/>
    </font>
    <font>
      <sz val="11"/>
      <color rgb="FF0000FF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29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2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23" applyNumberFormat="0" applyFon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3" fillId="16" borderId="28" applyNumberFormat="0" applyAlignment="0" applyProtection="0">
      <alignment vertical="center"/>
    </xf>
    <xf numFmtId="0" fontId="18" fillId="16" borderId="24" applyNumberFormat="0" applyAlignment="0" applyProtection="0">
      <alignment vertical="center"/>
    </xf>
    <xf numFmtId="0" fontId="21" fillId="23" borderId="27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 wrapText="1"/>
    </xf>
    <xf numFmtId="0" fontId="0" fillId="0" borderId="8" xfId="0" applyNumberFormat="1" applyBorder="1" applyAlignment="1">
      <alignment horizontal="center" vertical="center"/>
    </xf>
    <xf numFmtId="0" fontId="0" fillId="0" borderId="9" xfId="0" applyNumberFormat="1" applyBorder="1" applyAlignment="1" applyProtection="1">
      <alignment horizontal="center" vertical="center"/>
    </xf>
    <xf numFmtId="0" fontId="0" fillId="0" borderId="9" xfId="0" applyNumberForma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10" fontId="0" fillId="0" borderId="10" xfId="0" applyNumberForma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12" xfId="0" applyNumberFormat="1" applyFont="1" applyBorder="1" applyAlignment="1" applyProtection="1">
      <alignment horizontal="center" vertical="center"/>
    </xf>
    <xf numFmtId="0" fontId="1" fillId="0" borderId="12" xfId="0" applyNumberFormat="1" applyFont="1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0" fillId="0" borderId="11" xfId="0" applyNumberFormat="1" applyFill="1" applyBorder="1" applyAlignment="1">
      <alignment horizontal="center" vertical="center"/>
    </xf>
    <xf numFmtId="0" fontId="1" fillId="0" borderId="12" xfId="0" applyNumberFormat="1" applyFont="1" applyBorder="1" applyAlignment="1" applyProtection="1">
      <alignment horizontal="center" vertical="center"/>
      <protection locked="0"/>
    </xf>
    <xf numFmtId="0" fontId="0" fillId="0" borderId="12" xfId="0" applyNumberFormat="1" applyBorder="1" applyAlignment="1" applyProtection="1">
      <alignment horizontal="center" vertical="center"/>
    </xf>
    <xf numFmtId="0" fontId="0" fillId="0" borderId="12" xfId="0" applyNumberFormat="1" applyBorder="1" applyAlignment="1">
      <alignment horizontal="center" vertical="center"/>
    </xf>
    <xf numFmtId="0" fontId="0" fillId="0" borderId="12" xfId="0" applyNumberFormat="1" applyBorder="1" applyAlignment="1" applyProtection="1">
      <alignment horizontal="center" vertical="center"/>
      <protection locked="0"/>
    </xf>
    <xf numFmtId="0" fontId="0" fillId="2" borderId="5" xfId="0" applyNumberFormat="1" applyFill="1" applyBorder="1" applyAlignment="1">
      <alignment horizontal="center" vertical="center"/>
    </xf>
    <xf numFmtId="0" fontId="0" fillId="2" borderId="6" xfId="0" applyNumberForma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/>
    </xf>
    <xf numFmtId="0" fontId="0" fillId="2" borderId="9" xfId="0" applyNumberFormat="1" applyFill="1" applyBorder="1" applyAlignment="1">
      <alignment horizontal="center" vertical="center"/>
    </xf>
    <xf numFmtId="10" fontId="0" fillId="2" borderId="10" xfId="0" applyNumberFormat="1" applyFill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0" fillId="0" borderId="13" xfId="0" applyNumberFormat="1" applyFill="1" applyBorder="1" applyAlignment="1">
      <alignment horizontal="center" vertical="center"/>
    </xf>
    <xf numFmtId="0" fontId="0" fillId="0" borderId="14" xfId="0" applyNumberFormat="1" applyFill="1" applyBorder="1" applyAlignment="1">
      <alignment horizontal="center" vertical="center"/>
    </xf>
    <xf numFmtId="0" fontId="1" fillId="0" borderId="14" xfId="0" applyNumberFormat="1" applyFont="1" applyFill="1" applyBorder="1" applyAlignment="1">
      <alignment horizontal="center" vertical="center"/>
    </xf>
    <xf numFmtId="0" fontId="0" fillId="0" borderId="15" xfId="0" applyNumberFormat="1" applyFill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16" xfId="0" applyNumberFormat="1" applyFont="1" applyBorder="1" applyAlignment="1">
      <alignment horizontal="center" vertical="center"/>
    </xf>
    <xf numFmtId="0" fontId="4" fillId="0" borderId="17" xfId="0" applyNumberFormat="1" applyFont="1" applyBorder="1" applyAlignment="1">
      <alignment horizontal="center" vertical="center"/>
    </xf>
    <xf numFmtId="0" fontId="0" fillId="0" borderId="10" xfId="0" applyNumberFormat="1" applyBorder="1" applyAlignment="1">
      <alignment horizontal="center" vertical="center"/>
    </xf>
    <xf numFmtId="0" fontId="0" fillId="0" borderId="18" xfId="0" applyNumberFormat="1" applyBorder="1" applyAlignment="1">
      <alignment horizontal="center" vertical="center"/>
    </xf>
    <xf numFmtId="0" fontId="0" fillId="0" borderId="12" xfId="0" applyNumberFormat="1" applyFont="1" applyFill="1" applyBorder="1" applyAlignment="1">
      <alignment horizontal="center" vertical="center"/>
    </xf>
    <xf numFmtId="0" fontId="0" fillId="0" borderId="18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1" fillId="2" borderId="18" xfId="0" applyNumberFormat="1" applyFont="1" applyFill="1" applyBorder="1" applyAlignment="1">
      <alignment horizontal="center" vertical="center"/>
    </xf>
    <xf numFmtId="0" fontId="0" fillId="0" borderId="12" xfId="0" applyNumberFormat="1" applyFill="1" applyBorder="1" applyAlignment="1">
      <alignment horizontal="center" vertical="center"/>
    </xf>
    <xf numFmtId="0" fontId="0" fillId="0" borderId="18" xfId="0" applyNumberFormat="1" applyFill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0" fillId="0" borderId="19" xfId="0" applyNumberFormat="1" applyFill="1" applyBorder="1" applyAlignment="1">
      <alignment horizontal="center" vertical="center"/>
    </xf>
    <xf numFmtId="0" fontId="0" fillId="0" borderId="20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FF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5E4C7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9"/>
  <sheetViews>
    <sheetView tabSelected="1" zoomScale="130" zoomScaleNormal="130" workbookViewId="0">
      <selection activeCell="K21" sqref="K21"/>
    </sheetView>
  </sheetViews>
  <sheetFormatPr defaultColWidth="9" defaultRowHeight="13.5"/>
  <cols>
    <col min="1" max="1" width="13.9333333333333" style="2" customWidth="1"/>
    <col min="2" max="2" width="6.53333333333333" style="2" customWidth="1"/>
    <col min="3" max="3" width="9.51666666666667" style="2" customWidth="1"/>
    <col min="4" max="4" width="7.69166666666667" style="2" customWidth="1"/>
    <col min="5" max="5" width="9.03333333333333" style="4" customWidth="1"/>
    <col min="6" max="6" width="18.5583333333333" style="2" customWidth="1"/>
    <col min="7" max="7" width="8.275" style="2" customWidth="1"/>
    <col min="8" max="8" width="6.15833333333333" style="2" customWidth="1"/>
    <col min="9" max="9" width="6.63333333333333" style="2" customWidth="1"/>
    <col min="10" max="10" width="8.65" style="2" customWidth="1"/>
    <col min="11" max="11" width="11.875" style="2" customWidth="1"/>
    <col min="12" max="16384" width="9" style="2"/>
  </cols>
  <sheetData>
    <row r="1" ht="38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46"/>
    </row>
    <row r="2" ht="29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47"/>
    </row>
    <row r="3" ht="33" customHeight="1" spans="1:11">
      <c r="A3" s="7"/>
      <c r="B3" s="6" t="s">
        <v>2</v>
      </c>
      <c r="C3" s="6"/>
      <c r="D3" s="6"/>
      <c r="E3" s="6"/>
      <c r="F3" s="6" t="s">
        <v>3</v>
      </c>
      <c r="G3" s="6"/>
      <c r="H3" s="6"/>
      <c r="I3" s="6"/>
      <c r="J3" s="6"/>
      <c r="K3" s="47"/>
    </row>
    <row r="4" ht="21" customHeight="1" spans="1:10">
      <c r="A4" s="8" t="s">
        <v>4</v>
      </c>
      <c r="B4" s="9"/>
      <c r="C4" s="9"/>
      <c r="D4" s="9"/>
      <c r="E4" s="10"/>
      <c r="F4" s="9"/>
      <c r="G4" s="11"/>
      <c r="H4" s="12" t="s">
        <v>5</v>
      </c>
      <c r="I4" s="48"/>
      <c r="J4" s="49"/>
    </row>
    <row r="5" s="1" customFormat="1" ht="56.25" spans="1:10">
      <c r="A5" s="13" t="s">
        <v>6</v>
      </c>
      <c r="B5" s="14" t="s">
        <v>7</v>
      </c>
      <c r="C5" s="14" t="s">
        <v>8</v>
      </c>
      <c r="D5" s="14" t="s">
        <v>9</v>
      </c>
      <c r="E5" s="15" t="s">
        <v>10</v>
      </c>
      <c r="F5" s="14" t="s">
        <v>11</v>
      </c>
      <c r="G5" s="16" t="s">
        <v>12</v>
      </c>
      <c r="H5" s="13" t="s">
        <v>13</v>
      </c>
      <c r="I5" s="14" t="s">
        <v>14</v>
      </c>
      <c r="J5" s="16" t="s">
        <v>15</v>
      </c>
    </row>
    <row r="6" ht="21" customHeight="1" spans="1:10">
      <c r="A6" s="17" t="s">
        <v>16</v>
      </c>
      <c r="B6" s="18">
        <v>55</v>
      </c>
      <c r="C6" s="19"/>
      <c r="D6" s="19"/>
      <c r="E6" s="20"/>
      <c r="F6" s="19">
        <f>B6*7</f>
        <v>385</v>
      </c>
      <c r="G6" s="21">
        <f>E6/F6</f>
        <v>0</v>
      </c>
      <c r="H6" s="17" t="s">
        <v>17</v>
      </c>
      <c r="I6" s="19"/>
      <c r="J6" s="50"/>
    </row>
    <row r="7" ht="21" customHeight="1" spans="1:10">
      <c r="A7" s="22" t="s">
        <v>18</v>
      </c>
      <c r="B7" s="23">
        <v>48</v>
      </c>
      <c r="C7" s="24"/>
      <c r="D7" s="24"/>
      <c r="E7" s="24"/>
      <c r="F7" s="19">
        <f t="shared" ref="F7:F26" si="0">B7*7</f>
        <v>336</v>
      </c>
      <c r="G7" s="21">
        <f t="shared" ref="G7:G26" si="1">E7/F7</f>
        <v>0</v>
      </c>
      <c r="H7" s="25" t="s">
        <v>19</v>
      </c>
      <c r="I7" s="31"/>
      <c r="J7" s="51"/>
    </row>
    <row r="8" ht="21" customHeight="1" spans="1:10">
      <c r="A8" s="22" t="s">
        <v>20</v>
      </c>
      <c r="B8" s="23">
        <v>12</v>
      </c>
      <c r="C8" s="24"/>
      <c r="D8" s="24"/>
      <c r="E8" s="24"/>
      <c r="F8" s="19">
        <f t="shared" si="0"/>
        <v>84</v>
      </c>
      <c r="G8" s="21">
        <f t="shared" si="1"/>
        <v>0</v>
      </c>
      <c r="H8" s="25" t="s">
        <v>21</v>
      </c>
      <c r="I8" s="31"/>
      <c r="J8" s="51"/>
    </row>
    <row r="9" ht="21" customHeight="1" spans="1:10">
      <c r="A9" s="22" t="s">
        <v>22</v>
      </c>
      <c r="B9" s="23">
        <v>27</v>
      </c>
      <c r="C9" s="24"/>
      <c r="D9" s="24"/>
      <c r="E9" s="24"/>
      <c r="F9" s="19">
        <f t="shared" si="0"/>
        <v>189</v>
      </c>
      <c r="G9" s="21">
        <f t="shared" si="1"/>
        <v>0</v>
      </c>
      <c r="H9" s="25" t="s">
        <v>23</v>
      </c>
      <c r="I9" s="31"/>
      <c r="J9" s="51"/>
    </row>
    <row r="10" ht="21" customHeight="1" spans="1:10">
      <c r="A10" s="22" t="s">
        <v>24</v>
      </c>
      <c r="B10" s="23">
        <v>39</v>
      </c>
      <c r="C10" s="24"/>
      <c r="D10" s="24"/>
      <c r="E10" s="24"/>
      <c r="F10" s="19">
        <f t="shared" si="0"/>
        <v>273</v>
      </c>
      <c r="G10" s="21">
        <f t="shared" si="1"/>
        <v>0</v>
      </c>
      <c r="H10" s="25" t="s">
        <v>25</v>
      </c>
      <c r="I10" s="31"/>
      <c r="J10" s="51"/>
    </row>
    <row r="11" ht="21" customHeight="1" spans="1:10">
      <c r="A11" s="22" t="s">
        <v>26</v>
      </c>
      <c r="B11" s="23">
        <v>35</v>
      </c>
      <c r="C11" s="24"/>
      <c r="D11" s="24"/>
      <c r="E11" s="24"/>
      <c r="F11" s="19">
        <f t="shared" si="0"/>
        <v>245</v>
      </c>
      <c r="G11" s="21">
        <f t="shared" si="1"/>
        <v>0</v>
      </c>
      <c r="H11" s="26" t="s">
        <v>27</v>
      </c>
      <c r="I11" s="52"/>
      <c r="J11" s="53"/>
    </row>
    <row r="12" ht="21" customHeight="1" spans="1:10">
      <c r="A12" s="22" t="s">
        <v>28</v>
      </c>
      <c r="B12" s="23">
        <v>32</v>
      </c>
      <c r="C12" s="24"/>
      <c r="D12" s="24"/>
      <c r="E12" s="24"/>
      <c r="F12" s="19">
        <f t="shared" si="0"/>
        <v>224</v>
      </c>
      <c r="G12" s="21">
        <f t="shared" si="1"/>
        <v>0</v>
      </c>
      <c r="H12" s="27" t="s">
        <v>29</v>
      </c>
      <c r="I12" s="54">
        <f>SUM(I6:I11)</f>
        <v>0</v>
      </c>
      <c r="J12" s="55">
        <f>SUM(J6:J11)</f>
        <v>0</v>
      </c>
    </row>
    <row r="13" ht="21" customHeight="1" spans="1:10">
      <c r="A13" s="22" t="s">
        <v>30</v>
      </c>
      <c r="B13" s="23">
        <v>46</v>
      </c>
      <c r="C13" s="24"/>
      <c r="D13" s="24"/>
      <c r="E13" s="24"/>
      <c r="F13" s="19">
        <f t="shared" si="0"/>
        <v>322</v>
      </c>
      <c r="G13" s="21">
        <f t="shared" si="1"/>
        <v>0</v>
      </c>
      <c r="H13" s="28"/>
      <c r="I13" s="56"/>
      <c r="J13" s="57"/>
    </row>
    <row r="14" ht="21" customHeight="1" spans="1:10">
      <c r="A14" s="22" t="s">
        <v>31</v>
      </c>
      <c r="B14" s="23">
        <v>46</v>
      </c>
      <c r="C14" s="24"/>
      <c r="D14" s="24"/>
      <c r="E14" s="24"/>
      <c r="F14" s="19">
        <f t="shared" si="0"/>
        <v>322</v>
      </c>
      <c r="G14" s="21">
        <f t="shared" si="1"/>
        <v>0</v>
      </c>
      <c r="H14" s="25"/>
      <c r="I14" s="31"/>
      <c r="J14" s="51"/>
    </row>
    <row r="15" ht="21" customHeight="1" spans="1:10">
      <c r="A15" s="22" t="s">
        <v>32</v>
      </c>
      <c r="B15" s="23">
        <v>36</v>
      </c>
      <c r="C15" s="24"/>
      <c r="D15" s="24"/>
      <c r="E15" s="24"/>
      <c r="F15" s="19">
        <f t="shared" si="0"/>
        <v>252</v>
      </c>
      <c r="G15" s="21">
        <f t="shared" si="1"/>
        <v>0</v>
      </c>
      <c r="H15" s="25"/>
      <c r="I15" s="31"/>
      <c r="J15" s="51"/>
    </row>
    <row r="16" ht="21" customHeight="1" spans="1:10">
      <c r="A16" s="22" t="s">
        <v>33</v>
      </c>
      <c r="B16" s="23">
        <v>35</v>
      </c>
      <c r="C16" s="24"/>
      <c r="D16" s="24"/>
      <c r="E16" s="24"/>
      <c r="F16" s="19">
        <f t="shared" si="0"/>
        <v>245</v>
      </c>
      <c r="G16" s="21">
        <f t="shared" si="1"/>
        <v>0</v>
      </c>
      <c r="H16" s="25"/>
      <c r="I16" s="31"/>
      <c r="J16" s="51"/>
    </row>
    <row r="17" ht="21" customHeight="1" spans="1:10">
      <c r="A17" s="22" t="s">
        <v>34</v>
      </c>
      <c r="B17" s="23">
        <v>16</v>
      </c>
      <c r="C17" s="24"/>
      <c r="D17" s="24"/>
      <c r="E17" s="24"/>
      <c r="F17" s="19">
        <f t="shared" si="0"/>
        <v>112</v>
      </c>
      <c r="G17" s="21">
        <f t="shared" si="1"/>
        <v>0</v>
      </c>
      <c r="H17" s="25"/>
      <c r="I17" s="31"/>
      <c r="J17" s="51"/>
    </row>
    <row r="18" ht="21" customHeight="1" spans="1:10">
      <c r="A18" s="22" t="s">
        <v>35</v>
      </c>
      <c r="B18" s="23">
        <v>31</v>
      </c>
      <c r="C18" s="24"/>
      <c r="D18" s="24"/>
      <c r="E18" s="24"/>
      <c r="F18" s="19">
        <f t="shared" si="0"/>
        <v>217</v>
      </c>
      <c r="G18" s="21">
        <f t="shared" si="1"/>
        <v>0</v>
      </c>
      <c r="H18" s="25"/>
      <c r="I18" s="31"/>
      <c r="J18" s="51"/>
    </row>
    <row r="19" ht="21" customHeight="1" spans="1:10">
      <c r="A19" s="22" t="s">
        <v>36</v>
      </c>
      <c r="B19" s="23">
        <v>17</v>
      </c>
      <c r="C19" s="24"/>
      <c r="D19" s="24"/>
      <c r="E19" s="24"/>
      <c r="F19" s="19">
        <f t="shared" si="0"/>
        <v>119</v>
      </c>
      <c r="G19" s="21">
        <f t="shared" si="1"/>
        <v>0</v>
      </c>
      <c r="H19" s="25"/>
      <c r="I19" s="31"/>
      <c r="J19" s="51"/>
    </row>
    <row r="20" ht="21" customHeight="1" spans="1:10">
      <c r="A20" s="22" t="s">
        <v>37</v>
      </c>
      <c r="B20" s="23">
        <v>16</v>
      </c>
      <c r="C20" s="24"/>
      <c r="D20" s="24"/>
      <c r="E20" s="24"/>
      <c r="F20" s="19">
        <f t="shared" si="0"/>
        <v>112</v>
      </c>
      <c r="G20" s="21">
        <f t="shared" si="1"/>
        <v>0</v>
      </c>
      <c r="H20" s="25"/>
      <c r="I20" s="31"/>
      <c r="J20" s="51"/>
    </row>
    <row r="21" ht="21" customHeight="1" spans="1:10">
      <c r="A21" s="22" t="s">
        <v>38</v>
      </c>
      <c r="B21" s="29">
        <v>11</v>
      </c>
      <c r="C21" s="24"/>
      <c r="D21" s="24"/>
      <c r="E21" s="24"/>
      <c r="F21" s="19">
        <f t="shared" si="0"/>
        <v>77</v>
      </c>
      <c r="G21" s="21">
        <f t="shared" si="1"/>
        <v>0</v>
      </c>
      <c r="H21" s="25"/>
      <c r="I21" s="31"/>
      <c r="J21" s="51"/>
    </row>
    <row r="22" ht="21" customHeight="1" spans="1:10">
      <c r="A22" s="25" t="s">
        <v>39</v>
      </c>
      <c r="B22" s="30">
        <v>8</v>
      </c>
      <c r="C22" s="31"/>
      <c r="D22" s="31"/>
      <c r="E22" s="24"/>
      <c r="F22" s="19">
        <f t="shared" si="0"/>
        <v>56</v>
      </c>
      <c r="G22" s="21">
        <f t="shared" si="1"/>
        <v>0</v>
      </c>
      <c r="H22" s="25"/>
      <c r="I22" s="31"/>
      <c r="J22" s="51"/>
    </row>
    <row r="23" ht="21" customHeight="1" spans="1:10">
      <c r="A23" s="25" t="s">
        <v>40</v>
      </c>
      <c r="B23" s="32">
        <v>62</v>
      </c>
      <c r="C23" s="31"/>
      <c r="D23" s="31"/>
      <c r="E23" s="24"/>
      <c r="F23" s="19">
        <f t="shared" si="0"/>
        <v>434</v>
      </c>
      <c r="G23" s="21">
        <f t="shared" si="1"/>
        <v>0</v>
      </c>
      <c r="H23" s="25"/>
      <c r="I23" s="31"/>
      <c r="J23" s="51"/>
    </row>
    <row r="24" ht="21" customHeight="1" spans="1:10">
      <c r="A24" s="25" t="s">
        <v>41</v>
      </c>
      <c r="B24" s="32">
        <v>37</v>
      </c>
      <c r="C24" s="31"/>
      <c r="D24" s="31"/>
      <c r="E24" s="24"/>
      <c r="F24" s="19">
        <f t="shared" si="0"/>
        <v>259</v>
      </c>
      <c r="G24" s="21">
        <f t="shared" si="1"/>
        <v>0</v>
      </c>
      <c r="H24" s="25"/>
      <c r="I24" s="31"/>
      <c r="J24" s="51"/>
    </row>
    <row r="25" s="2" customFormat="1" ht="21" customHeight="1" spans="1:10">
      <c r="A25" s="25" t="s">
        <v>42</v>
      </c>
      <c r="B25" s="32">
        <v>5</v>
      </c>
      <c r="C25" s="31"/>
      <c r="D25" s="31"/>
      <c r="E25" s="24"/>
      <c r="F25" s="19">
        <f t="shared" si="0"/>
        <v>35</v>
      </c>
      <c r="G25" s="21">
        <f t="shared" si="1"/>
        <v>0</v>
      </c>
      <c r="H25" s="31"/>
      <c r="I25" s="31"/>
      <c r="J25" s="51"/>
    </row>
    <row r="26" s="2" customFormat="1" ht="21" customHeight="1" spans="1:10">
      <c r="A26" s="33" t="s">
        <v>29</v>
      </c>
      <c r="B26" s="34">
        <f>SUM(B6:B25)</f>
        <v>614</v>
      </c>
      <c r="C26" s="34">
        <f>SUM(C6:C25)</f>
        <v>0</v>
      </c>
      <c r="D26" s="34"/>
      <c r="E26" s="35">
        <f>SUM(E6:E25)</f>
        <v>0</v>
      </c>
      <c r="F26" s="36">
        <f t="shared" si="0"/>
        <v>4298</v>
      </c>
      <c r="G26" s="37">
        <f t="shared" si="1"/>
        <v>0</v>
      </c>
      <c r="H26" s="38"/>
      <c r="I26" s="58"/>
      <c r="J26" s="59"/>
    </row>
    <row r="27" s="3" customFormat="1" ht="21" customHeight="1" spans="1:10">
      <c r="A27" s="39" t="s">
        <v>43</v>
      </c>
      <c r="B27" s="40"/>
      <c r="C27" s="40" t="s">
        <v>44</v>
      </c>
      <c r="D27" s="40"/>
      <c r="E27" s="41"/>
      <c r="F27" s="40" t="s">
        <v>45</v>
      </c>
      <c r="G27" s="40"/>
      <c r="H27" s="42" t="s">
        <v>46</v>
      </c>
      <c r="I27" s="60"/>
      <c r="J27" s="61"/>
    </row>
    <row r="28" s="3" customFormat="1" ht="21" customHeight="1" spans="1:10">
      <c r="A28" s="39" t="s">
        <v>47</v>
      </c>
      <c r="B28" s="40"/>
      <c r="C28" s="40" t="s">
        <v>48</v>
      </c>
      <c r="D28" s="40"/>
      <c r="E28" s="41"/>
      <c r="F28" s="40" t="s">
        <v>49</v>
      </c>
      <c r="G28" s="40"/>
      <c r="H28" s="42" t="s">
        <v>50</v>
      </c>
      <c r="I28" s="60"/>
      <c r="J28" s="61"/>
    </row>
    <row r="29" ht="53" customHeight="1" spans="1:11">
      <c r="A29" s="43" t="s">
        <v>51</v>
      </c>
      <c r="B29" s="44"/>
      <c r="C29" s="44"/>
      <c r="D29" s="44"/>
      <c r="E29" s="45"/>
      <c r="F29" s="44"/>
      <c r="G29" s="44"/>
      <c r="H29" s="44"/>
      <c r="I29" s="44"/>
      <c r="J29" s="44"/>
      <c r="K29" s="44"/>
    </row>
  </sheetData>
  <sheetProtection selectLockedCells="1" selectUnlockedCells="1" formatColumns="0"/>
  <mergeCells count="13">
    <mergeCell ref="A1:J1"/>
    <mergeCell ref="A2:J2"/>
    <mergeCell ref="B3:E3"/>
    <mergeCell ref="F3:J3"/>
    <mergeCell ref="A4:G4"/>
    <mergeCell ref="H4:J4"/>
    <mergeCell ref="A27:B27"/>
    <mergeCell ref="F27:G27"/>
    <mergeCell ref="H27:J27"/>
    <mergeCell ref="A28:B28"/>
    <mergeCell ref="F28:G28"/>
    <mergeCell ref="H28:J28"/>
    <mergeCell ref="A29:K29"/>
  </mergeCells>
  <pageMargins left="0.590277777777778" right="0.11805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2016-11-03T00:29:00Z</dcterms:created>
  <dcterms:modified xsi:type="dcterms:W3CDTF">2016-11-08T00:17:24Z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